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<sst xmlns="http://schemas.openxmlformats.org/spreadsheetml/2006/main" count="28" uniqueCount="22">
  <si>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Вид работы</t>
  </si>
  <si>
    <t>Макс. Кол-во баллов</t>
  </si>
  <si>
    <t>Дата сдачи</t>
  </si>
  <si>
    <t>1-й модуль</t>
  </si>
  <si>
    <t>2-й модуль</t>
  </si>
  <si>
    <t>дата сдачи</t>
  </si>
  <si>
    <t>коэфицент</t>
  </si>
  <si>
    <t>Начало приема</t>
  </si>
  <si>
    <t>Лабораторная</t>
  </si>
  <si>
    <t>Практическая</t>
  </si>
  <si>
    <t>Рубежный контроль</t>
  </si>
  <si>
    <t>Экзамен</t>
  </si>
  <si>
    <t>Итог</t>
  </si>
  <si>
    <t>Полученные  баллы</t>
  </si>
  <si>
    <t>Полученные баллы</t>
  </si>
  <si>
    <t>Оценка</t>
  </si>
  <si>
    <t xml:space="preserve">Всего </t>
  </si>
  <si>
    <t>Расчет оценки за семестр</t>
  </si>
  <si>
    <t>коэфиценты по времени</t>
  </si>
  <si>
    <t>до скольих дней</t>
  </si>
  <si>
    <t>Коэфицент доп.</t>
  </si>
  <si>
    <t>Коэфицент кач.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</si>
</sst>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"/>
    <numFmt numFmtId="167" formatCode="0.0"/>
  </numFmts>
  <fonts count="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9" fontId="0" fillId="0" borderId="1" xfId="0" applyNumberFormat="1" applyBorder="1" applyAlignment="1">
      <alignment/>
    </xf>
    <xf numFmtId="2" fontId="1" fillId="0" borderId="5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167" fontId="0" fillId="0" borderId="1" xfId="0" applyNumberForma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9" fontId="0" fillId="0" borderId="3" xfId="0" applyNumberFormat="1" applyBorder="1" applyAlignment="1">
      <alignment/>
    </xf>
    <xf numFmtId="0" fontId="0" fillId="0" borderId="8" xfId="0" applyBorder="1" applyAlignment="1">
      <alignment/>
    </xf>
    <xf numFmtId="9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166" fontId="0" fillId="0" borderId="1" xfId="0" applyNumberFormat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ill>
        <patternFill>
          <bgColor rgb="FF3366FF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3"/>
  <sheetViews>
    <sheetView tabSelected="1" workbookViewId="0" topLeftCell="A1">
      <selection activeCell="B17" sqref="B17:D18 A21 H8:L8"/>
    </sheetView>
  </sheetViews>
  <sheetFormatPr defaultColWidth="9.00390625" defaultRowHeight="12.75"/>
  <cols>
    <col min="1" max="1" width="17.625" style="0" customWidth="1"/>
    <col min="2" max="16384" width="12.75390625" style="0" customWidth="1"/>
  </cols>
  <sheetData>
    <row r="3" spans="1:11" ht="12.75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2.75">
      <c r="A4" s="26"/>
      <c r="B4" s="26"/>
      <c r="C4" s="26"/>
      <c r="D4" s="26"/>
      <c r="E4" s="26"/>
      <c r="F4" s="26"/>
      <c r="G4" s="29"/>
      <c r="H4" s="29"/>
      <c r="I4" s="29"/>
      <c r="J4" s="29"/>
      <c r="K4" s="29"/>
    </row>
    <row r="5" spans="1:13" ht="14.25" customHeight="1">
      <c r="A5" s="1"/>
      <c r="B5" s="24" t="s">
        <v>3</v>
      </c>
      <c r="C5" s="24"/>
      <c r="D5" s="24"/>
      <c r="E5" s="24"/>
      <c r="F5" s="24"/>
      <c r="G5" s="24" t="s">
        <v>4</v>
      </c>
      <c r="H5" s="24"/>
      <c r="I5" s="24"/>
      <c r="J5" s="24"/>
      <c r="K5" s="24"/>
      <c r="L5" s="24"/>
      <c r="M5" s="24"/>
    </row>
    <row r="6" spans="1:13" ht="29.25" customHeight="1">
      <c r="A6" s="3" t="s">
        <v>0</v>
      </c>
      <c r="B6" s="2" t="s">
        <v>1</v>
      </c>
      <c r="C6" s="2" t="s">
        <v>7</v>
      </c>
      <c r="D6" s="2" t="s">
        <v>2</v>
      </c>
      <c r="E6" s="2" t="s">
        <v>20</v>
      </c>
      <c r="F6" s="4" t="s">
        <v>21</v>
      </c>
      <c r="G6" s="30" t="s">
        <v>14</v>
      </c>
      <c r="H6" s="30" t="s">
        <v>1</v>
      </c>
      <c r="I6" s="31" t="s">
        <v>7</v>
      </c>
      <c r="J6" s="31" t="s">
        <v>5</v>
      </c>
      <c r="K6" s="2" t="s">
        <v>20</v>
      </c>
      <c r="L6" s="4" t="s">
        <v>21</v>
      </c>
      <c r="M6" s="30" t="s">
        <v>13</v>
      </c>
    </row>
    <row r="7" spans="1:13" ht="12.75">
      <c r="A7" s="10" t="s">
        <v>8</v>
      </c>
      <c r="B7" s="1">
        <v>20</v>
      </c>
      <c r="C7" s="36">
        <v>41356</v>
      </c>
      <c r="D7" s="36">
        <v>41356</v>
      </c>
      <c r="E7" s="35">
        <v>1</v>
      </c>
      <c r="F7" s="34">
        <v>0.2</v>
      </c>
      <c r="G7" s="14">
        <f>IF(D7-C7&lt;=$B$17,(B7-$A$21*B7)*E7*$B$18,IF(D7-C7&lt;=$C$17,(B7-$A$21*B7)*E7*$C$18,IF(D7-C7&lt;=$D$17,(B7-$A$21*B7)*E7*$D$18,0)))+F7*B7</f>
        <v>20</v>
      </c>
      <c r="H7" s="1">
        <v>15</v>
      </c>
      <c r="I7" s="36">
        <v>41356</v>
      </c>
      <c r="J7" s="36">
        <v>41356</v>
      </c>
      <c r="K7" s="35">
        <v>1</v>
      </c>
      <c r="L7" s="33">
        <v>0.2</v>
      </c>
      <c r="M7" s="14">
        <f>IF(J7-I7&lt;=$B$17,(H7-$A$21*H7)*K7*$B$18,IF(J7-I7&lt;=$C$17,(H7-$A$21*H7)*K7*$C$18,IF(J7-I7&lt;=$D$17,(H7-$A$21*H7)*K7*$D$18,0)))+H7*L7</f>
        <v>15</v>
      </c>
    </row>
    <row r="8" spans="1:13" ht="12.75">
      <c r="A8" s="10" t="s">
        <v>9</v>
      </c>
      <c r="B8" s="1">
        <v>10</v>
      </c>
      <c r="C8" s="36">
        <v>41356</v>
      </c>
      <c r="D8" s="36">
        <v>41356</v>
      </c>
      <c r="E8" s="35">
        <v>1</v>
      </c>
      <c r="F8" s="33">
        <v>0.2</v>
      </c>
      <c r="G8" s="14">
        <f>IF(D8-C8&lt;=$B$17,(B8-$A$21*B8)*E8*$B$18,IF(D8-C8&lt;=$C$17,(B8-$A$21*B8)*E8*$C$18,IF(D8-C8&lt;=$D$17,(B8-$A$21*B8)*E8*$D$18,0)))+F8*B8</f>
        <v>10</v>
      </c>
      <c r="H8" s="1">
        <v>8</v>
      </c>
      <c r="I8" s="36">
        <v>41356</v>
      </c>
      <c r="J8" s="36">
        <v>41356</v>
      </c>
      <c r="K8" s="35">
        <v>1</v>
      </c>
      <c r="L8" s="33">
        <v>0.2</v>
      </c>
      <c r="M8" s="14">
        <f>IF(J8-I8&lt;=$B$17,(H8-$A$21*H8)*K8*$B$18,IF(J8-I8&lt;=$C$17,(H8-$A$21*H8)*K8*$C$18,IF(J8-I8&lt;=$D$17,(H8-$A$21*H8)*K8*$D$18,0)))+H8*L8</f>
        <v>8</v>
      </c>
    </row>
    <row r="9" spans="1:13" ht="12.75">
      <c r="A9" s="10" t="s">
        <v>10</v>
      </c>
      <c r="B9" s="1">
        <v>10</v>
      </c>
      <c r="C9" s="36">
        <v>41356</v>
      </c>
      <c r="D9" s="36">
        <v>41356</v>
      </c>
      <c r="E9" s="35">
        <v>1</v>
      </c>
      <c r="F9" s="33">
        <v>0.2</v>
      </c>
      <c r="G9" s="14">
        <f>IF(D9-C9&lt;=$B$17,(B9-$A$21*B9)*E9*$B$18,IF(D9-C9&lt;=$C$17,(B9-$A$21*B9)*E9*$C$18,IF(D9-C9&lt;=$D$17,(B9-$A$21*B9)*E9*$D$18,0)))+F9*B9</f>
        <v>10</v>
      </c>
      <c r="H9" s="1">
        <v>12</v>
      </c>
      <c r="I9" s="36">
        <v>41356</v>
      </c>
      <c r="J9" s="36">
        <v>41356</v>
      </c>
      <c r="K9" s="35">
        <v>1</v>
      </c>
      <c r="L9" s="33">
        <v>0.2</v>
      </c>
      <c r="M9" s="14">
        <f>IF(J9-I9&lt;=$B$17,(H9-$A$21*H9)*K9*$B$18,IF(J9-I9&lt;=$C$17,(H9-$A$21*H9)*K9*$C$18,IF(J9-I9&lt;=$D$17,(H9-$A$21*H9)*K9*$D$18,0)))+H9*L9</f>
        <v>12</v>
      </c>
    </row>
    <row r="10" spans="1:13" ht="12.75">
      <c r="A10" s="10" t="s">
        <v>11</v>
      </c>
      <c r="B10" s="1"/>
      <c r="C10" s="12"/>
      <c r="D10" s="12"/>
      <c r="E10" s="14"/>
      <c r="F10" s="33"/>
      <c r="G10" s="35"/>
      <c r="H10" s="1">
        <v>25</v>
      </c>
      <c r="I10" s="12"/>
      <c r="J10" s="12"/>
      <c r="K10" s="14"/>
      <c r="L10" s="33"/>
      <c r="M10" s="35">
        <v>0</v>
      </c>
    </row>
    <row r="11" spans="1:6" ht="12.75">
      <c r="A11" s="5"/>
      <c r="B11" s="5"/>
      <c r="F11" s="28"/>
    </row>
    <row r="12" spans="1:2" ht="13.5" thickBot="1">
      <c r="A12" s="5"/>
      <c r="B12" s="5"/>
    </row>
    <row r="13" spans="1:3" ht="14.25">
      <c r="A13" s="7"/>
      <c r="B13" s="15" t="s">
        <v>16</v>
      </c>
      <c r="C13" s="16" t="s">
        <v>15</v>
      </c>
    </row>
    <row r="14" spans="1:3" ht="15" thickBot="1">
      <c r="A14" s="8" t="s">
        <v>12</v>
      </c>
      <c r="B14" s="11">
        <f>SUM(G7:G10,M7:M10)</f>
        <v>75</v>
      </c>
      <c r="C14" s="9">
        <f>IF(B14&gt;=94,5,IF(B14&gt;=86,4,IF(B14&gt;=75,3,"незачет")))</f>
        <v>3</v>
      </c>
    </row>
    <row r="16" spans="1:3" ht="13.5" thickBot="1">
      <c r="A16" s="27" t="s">
        <v>18</v>
      </c>
      <c r="B16" s="27"/>
      <c r="C16" s="27"/>
    </row>
    <row r="17" spans="1:5" ht="12.75">
      <c r="A17" t="s">
        <v>19</v>
      </c>
      <c r="B17" s="6">
        <v>14</v>
      </c>
      <c r="C17" s="18">
        <v>21</v>
      </c>
      <c r="D17" s="20">
        <v>28</v>
      </c>
      <c r="E17" s="22"/>
    </row>
    <row r="18" spans="1:5" ht="13.5" thickBot="1">
      <c r="A18" t="s">
        <v>6</v>
      </c>
      <c r="B18" s="17">
        <v>1</v>
      </c>
      <c r="C18" s="19">
        <v>0.5</v>
      </c>
      <c r="D18" s="21">
        <v>0.25</v>
      </c>
      <c r="E18" s="23"/>
    </row>
    <row r="20" spans="1:2" ht="28.5">
      <c r="A20" s="4" t="s">
        <v>21</v>
      </c>
      <c r="B20" s="2" t="s">
        <v>20</v>
      </c>
    </row>
    <row r="21" spans="1:12" ht="12.75">
      <c r="A21" s="1">
        <v>0.2</v>
      </c>
      <c r="B21" s="1">
        <v>1.3</v>
      </c>
      <c r="L21" s="13"/>
    </row>
    <row r="22" spans="1:2" ht="12.75">
      <c r="A22" s="1">
        <v>0</v>
      </c>
      <c r="B22" s="32">
        <v>1</v>
      </c>
    </row>
    <row r="23" spans="1:2" ht="12.75">
      <c r="A23" s="1">
        <v>-0.2</v>
      </c>
      <c r="B23" s="1"/>
    </row>
  </sheetData>
  <sheetProtection password="CE28" sheet="1" objects="1" scenarios="1"/>
  <protectedRanges>
    <protectedRange password="CE28" sqref="M7:M10 G7:G10" name="Диапазон1"/>
  </protectedRanges>
  <mergeCells count="4">
    <mergeCell ref="B5:F5"/>
    <mergeCell ref="A3:K4"/>
    <mergeCell ref="A16:C16"/>
    <mergeCell ref="G5:M5"/>
  </mergeCells>
  <conditionalFormatting sqref="B14">
    <cfRule type="cellIs" priority="1" dxfId="0" operator="greaterThanOrEqual" stopIfTrue="1">
      <formula>75</formula>
    </cfRule>
    <cfRule type="cellIs" priority="2" dxfId="1" operator="lessThan" stopIfTrue="1">
      <formula>75</formula>
    </cfRule>
  </conditionalFormatting>
  <conditionalFormatting sqref="C14">
    <cfRule type="cellIs" priority="3" dxfId="1" operator="equal" stopIfTrue="1">
      <formula>"незачет"</formula>
    </cfRule>
    <cfRule type="cellIs" priority="4" dxfId="0" operator="notEqual" stopIfTrue="1">
      <formula>"незачет"</formula>
    </cfRule>
  </conditionalFormatting>
  <dataValidations count="2">
    <dataValidation type="list" allowBlank="1" showInputMessage="1" showErrorMessage="1" sqref="F7:F9 L7:L9">
      <formula1>$A$21:$A$23</formula1>
    </dataValidation>
    <dataValidation type="list" allowBlank="1" showInputMessage="1" showErrorMessage="1" sqref="E7:E9 K7:K9">
      <formula1>$B$21:$B$22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Patman</dc:creator>
  <cp:keywords/>
  <dc:description/>
  <cp:lastModifiedBy>Patman</cp:lastModifiedBy>
  <dcterms:created xsi:type="dcterms:W3CDTF">2013-10-07T04:23:01Z</dcterms:created>
  <dcterms:modified xsi:type="dcterms:W3CDTF">2013-10-11T15:34:40Z</dcterms:modified>
  <cp:category/>
  <cp:version/>
  <cp:contentType/>
  <cp:contentStatus/>
</cp:coreProperties>
</file>