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тём\Desktop\"/>
    </mc:Choice>
  </mc:AlternateContent>
  <bookViews>
    <workbookView xWindow="0" yWindow="0" windowWidth="20490" windowHeight="9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T23" i="1"/>
  <c r="U23" i="1"/>
  <c r="V23" i="1"/>
  <c r="W23" i="1"/>
  <c r="S24" i="1"/>
  <c r="T24" i="1"/>
  <c r="U24" i="1"/>
  <c r="V24" i="1"/>
  <c r="W24" i="1"/>
  <c r="S25" i="1"/>
  <c r="T25" i="1"/>
  <c r="U25" i="1"/>
  <c r="V25" i="1"/>
  <c r="W25" i="1"/>
  <c r="R25" i="1"/>
  <c r="R24" i="1"/>
  <c r="R23" i="1"/>
  <c r="K23" i="1"/>
  <c r="L23" i="1"/>
  <c r="M23" i="1"/>
  <c r="N23" i="1"/>
  <c r="O23" i="1"/>
  <c r="K24" i="1"/>
  <c r="L24" i="1"/>
  <c r="M24" i="1"/>
  <c r="N24" i="1"/>
  <c r="O24" i="1"/>
  <c r="K25" i="1"/>
  <c r="L25" i="1"/>
  <c r="M25" i="1"/>
  <c r="N25" i="1"/>
  <c r="O25" i="1"/>
  <c r="J25" i="1"/>
  <c r="J24" i="1"/>
  <c r="J23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B24" i="1"/>
  <c r="B25" i="1"/>
  <c r="B23" i="1"/>
  <c r="S19" i="1"/>
  <c r="T19" i="1"/>
  <c r="U19" i="1"/>
  <c r="V19" i="1"/>
  <c r="W19" i="1"/>
  <c r="S20" i="1"/>
  <c r="T20" i="1"/>
  <c r="U20" i="1"/>
  <c r="V20" i="1"/>
  <c r="W20" i="1"/>
  <c r="S21" i="1"/>
  <c r="T21" i="1"/>
  <c r="U21" i="1"/>
  <c r="V21" i="1"/>
  <c r="W21" i="1"/>
  <c r="R21" i="1"/>
  <c r="R20" i="1"/>
  <c r="R19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J21" i="1"/>
  <c r="J20" i="1"/>
  <c r="J19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B21" i="1"/>
  <c r="B20" i="1"/>
  <c r="B19" i="1"/>
  <c r="W18" i="1"/>
  <c r="W17" i="1"/>
  <c r="V18" i="1"/>
  <c r="V17" i="1"/>
  <c r="U18" i="1"/>
  <c r="U17" i="1"/>
  <c r="T18" i="1"/>
  <c r="T17" i="1"/>
  <c r="S18" i="1"/>
  <c r="S17" i="1"/>
  <c r="R18" i="1"/>
  <c r="R17" i="1"/>
  <c r="N18" i="1"/>
  <c r="N17" i="1"/>
  <c r="M18" i="1"/>
  <c r="L18" i="1"/>
  <c r="L17" i="1"/>
  <c r="K18" i="1"/>
  <c r="K17" i="1"/>
  <c r="J18" i="1"/>
  <c r="J17" i="1"/>
  <c r="G18" i="1"/>
  <c r="G17" i="1"/>
  <c r="G16" i="1"/>
  <c r="F18" i="1"/>
  <c r="F17" i="1"/>
  <c r="E18" i="1"/>
  <c r="E17" i="1"/>
  <c r="D18" i="1"/>
  <c r="D17" i="1"/>
  <c r="C18" i="1"/>
  <c r="C17" i="1"/>
  <c r="C16" i="1"/>
  <c r="B17" i="1"/>
  <c r="B18" i="1"/>
  <c r="B16" i="1"/>
  <c r="W16" i="1"/>
  <c r="V16" i="1"/>
  <c r="U16" i="1"/>
  <c r="T16" i="1"/>
  <c r="S16" i="1"/>
  <c r="R16" i="1"/>
  <c r="O18" i="1"/>
  <c r="O17" i="1"/>
  <c r="O16" i="1"/>
  <c r="N16" i="1"/>
  <c r="M16" i="1"/>
  <c r="L16" i="1"/>
  <c r="K16" i="1"/>
  <c r="J16" i="1"/>
  <c r="F16" i="1"/>
  <c r="E16" i="1"/>
  <c r="D16" i="1"/>
</calcChain>
</file>

<file path=xl/sharedStrings.xml><?xml version="1.0" encoding="utf-8"?>
<sst xmlns="http://schemas.openxmlformats.org/spreadsheetml/2006/main" count="36" uniqueCount="9">
  <si>
    <t>Время задержки на входе</t>
  </si>
  <si>
    <t>Вход (эконом,</t>
  </si>
  <si>
    <t>бизнес)</t>
  </si>
  <si>
    <t>Регистрация</t>
  </si>
  <si>
    <t>(Бизнес)</t>
  </si>
  <si>
    <t>(Эконом)</t>
  </si>
  <si>
    <t>Вход</t>
  </si>
  <si>
    <t>(Первый)</t>
  </si>
  <si>
    <t>Посадка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</si>
</sst>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D7" workbookViewId="0">
      <selection activeCell="R23" sqref="R23:W25"/>
    </sheetView>
  </sheetViews>
  <sheetFormatPr defaultRowHeight="15" x14ac:dyDescent="0.25"/>
  <cols>
    <col min="18" max="18" width="9.5703125" bestFit="1" customWidth="1"/>
    <col min="19" max="23" width="9.28515625" bestFit="1" customWidth="1"/>
  </cols>
  <sheetData>
    <row r="1" spans="1:23" ht="30" x14ac:dyDescent="0.25">
      <c r="A1" s="7" t="s">
        <v>0</v>
      </c>
      <c r="B1" s="1" t="s">
        <v>1</v>
      </c>
      <c r="C1" s="1" t="s">
        <v>3</v>
      </c>
      <c r="D1" s="1" t="s">
        <v>3</v>
      </c>
      <c r="E1" s="1" t="s">
        <v>6</v>
      </c>
      <c r="F1" s="1" t="s">
        <v>3</v>
      </c>
      <c r="G1" s="7" t="s">
        <v>8</v>
      </c>
      <c r="I1" s="7" t="s">
        <v>0</v>
      </c>
      <c r="J1" s="1" t="s">
        <v>1</v>
      </c>
      <c r="K1" s="1" t="s">
        <v>3</v>
      </c>
      <c r="L1" s="1" t="s">
        <v>3</v>
      </c>
      <c r="M1" s="1" t="s">
        <v>6</v>
      </c>
      <c r="N1" s="1" t="s">
        <v>3</v>
      </c>
      <c r="O1" s="7" t="s">
        <v>8</v>
      </c>
      <c r="Q1" s="7" t="s">
        <v>0</v>
      </c>
      <c r="R1" s="1" t="s">
        <v>1</v>
      </c>
      <c r="S1" s="1" t="s">
        <v>3</v>
      </c>
      <c r="T1" s="1" t="s">
        <v>3</v>
      </c>
      <c r="U1" s="1" t="s">
        <v>6</v>
      </c>
      <c r="V1" s="1" t="s">
        <v>3</v>
      </c>
      <c r="W1" s="7" t="s">
        <v>8</v>
      </c>
    </row>
    <row r="2" spans="1:23" ht="30.75" thickBot="1" x14ac:dyDescent="0.3">
      <c r="A2" s="8"/>
      <c r="B2" s="2" t="s">
        <v>2</v>
      </c>
      <c r="C2" s="2" t="s">
        <v>4</v>
      </c>
      <c r="D2" s="2" t="s">
        <v>5</v>
      </c>
      <c r="E2" s="2" t="s">
        <v>7</v>
      </c>
      <c r="F2" s="2" t="s">
        <v>7</v>
      </c>
      <c r="G2" s="8"/>
      <c r="I2" s="8"/>
      <c r="J2" s="2" t="s">
        <v>2</v>
      </c>
      <c r="K2" s="2" t="s">
        <v>4</v>
      </c>
      <c r="L2" s="2" t="s">
        <v>5</v>
      </c>
      <c r="M2" s="2" t="s">
        <v>7</v>
      </c>
      <c r="N2" s="2" t="s">
        <v>7</v>
      </c>
      <c r="O2" s="8"/>
      <c r="Q2" s="8"/>
      <c r="R2" s="2" t="s">
        <v>2</v>
      </c>
      <c r="S2" s="2" t="s">
        <v>4</v>
      </c>
      <c r="T2" s="2" t="s">
        <v>5</v>
      </c>
      <c r="U2" s="2" t="s">
        <v>7</v>
      </c>
      <c r="V2" s="2" t="s">
        <v>7</v>
      </c>
      <c r="W2" s="8"/>
    </row>
    <row r="3" spans="1:23" x14ac:dyDescent="0.25">
      <c r="A3" s="7">
        <v>5</v>
      </c>
      <c r="B3" s="5">
        <v>1</v>
      </c>
      <c r="C3" s="5">
        <v>0.94499999999999995</v>
      </c>
      <c r="D3" s="5">
        <v>0.79100000000000004</v>
      </c>
      <c r="E3" s="5">
        <v>4.2000000000000003E-2</v>
      </c>
      <c r="F3" s="5">
        <v>0.246</v>
      </c>
      <c r="G3" s="5">
        <v>0.77700000000000002</v>
      </c>
      <c r="I3" s="7">
        <v>5</v>
      </c>
      <c r="J3" s="3">
        <v>567.20600000000002</v>
      </c>
      <c r="K3" s="3">
        <v>4.9160000000000004</v>
      </c>
      <c r="L3" s="3">
        <v>5.0110000000000001</v>
      </c>
      <c r="M3" s="3">
        <v>1E-3</v>
      </c>
      <c r="N3" s="3">
        <v>7.8E-2</v>
      </c>
      <c r="O3" s="3">
        <v>3.1309999999999998</v>
      </c>
      <c r="Q3" s="7">
        <v>5</v>
      </c>
      <c r="R3" s="3">
        <v>2681.7660000000001</v>
      </c>
      <c r="S3" s="3">
        <v>100.124</v>
      </c>
      <c r="T3" s="3">
        <v>48.438000000000002</v>
      </c>
      <c r="U3" s="3">
        <v>0.14199999999999999</v>
      </c>
      <c r="V3" s="3">
        <v>12.29</v>
      </c>
      <c r="W3" s="3">
        <v>20.295000000000002</v>
      </c>
    </row>
    <row r="4" spans="1:23" x14ac:dyDescent="0.25">
      <c r="A4" s="9"/>
      <c r="B4" s="5">
        <v>0.999</v>
      </c>
      <c r="C4" s="5">
        <v>0.94699999999999995</v>
      </c>
      <c r="D4" s="5">
        <v>0.78600000000000003</v>
      </c>
      <c r="E4" s="5">
        <v>4.1000000000000002E-2</v>
      </c>
      <c r="F4" s="5">
        <v>0.26500000000000001</v>
      </c>
      <c r="G4" s="5">
        <v>0.77400000000000002</v>
      </c>
      <c r="I4" s="9"/>
      <c r="J4" s="3">
        <v>547.25800000000004</v>
      </c>
      <c r="K4" s="3">
        <v>4.1550000000000002</v>
      </c>
      <c r="L4" s="3">
        <v>4.5430000000000001</v>
      </c>
      <c r="M4" s="3">
        <v>2E-3</v>
      </c>
      <c r="N4" s="3">
        <v>0.106</v>
      </c>
      <c r="O4" s="3">
        <v>2.6469999999999998</v>
      </c>
      <c r="Q4" s="9"/>
      <c r="R4" s="3">
        <v>2597.971</v>
      </c>
      <c r="S4" s="3">
        <v>86.748999999999995</v>
      </c>
      <c r="T4" s="3">
        <v>43.616999999999997</v>
      </c>
      <c r="U4" s="3">
        <v>0.23300000000000001</v>
      </c>
      <c r="V4" s="3">
        <v>16.634</v>
      </c>
      <c r="W4" s="3">
        <v>17.125</v>
      </c>
    </row>
    <row r="5" spans="1:23" x14ac:dyDescent="0.25">
      <c r="A5" s="9"/>
      <c r="B5" s="5">
        <v>1</v>
      </c>
      <c r="C5" s="5">
        <v>0.94699999999999995</v>
      </c>
      <c r="D5" s="5">
        <v>0.77300000000000002</v>
      </c>
      <c r="E5" s="5">
        <v>4.3999999999999997E-2</v>
      </c>
      <c r="F5" s="5">
        <v>0.26</v>
      </c>
      <c r="G5" s="5">
        <v>0.76600000000000001</v>
      </c>
      <c r="I5" s="9"/>
      <c r="J5" s="3">
        <v>579.24400000000003</v>
      </c>
      <c r="K5" s="3">
        <v>5.4080000000000004</v>
      </c>
      <c r="L5" s="3">
        <v>4.3920000000000003</v>
      </c>
      <c r="M5" s="3">
        <v>2E-3</v>
      </c>
      <c r="N5" s="3">
        <v>7.6999999999999999E-2</v>
      </c>
      <c r="O5" s="3">
        <v>2.875</v>
      </c>
      <c r="Q5" s="9"/>
      <c r="R5" s="3">
        <v>2761.6509999999998</v>
      </c>
      <c r="S5" s="3">
        <v>114.268</v>
      </c>
      <c r="T5" s="3">
        <v>42.642000000000003</v>
      </c>
      <c r="U5" s="3">
        <v>0.17399999999999999</v>
      </c>
      <c r="V5" s="3">
        <v>11.257999999999999</v>
      </c>
      <c r="W5" s="3">
        <v>18.786000000000001</v>
      </c>
    </row>
    <row r="6" spans="1:23" ht="15.75" thickBot="1" x14ac:dyDescent="0.3">
      <c r="A6" s="8"/>
      <c r="B6" s="6">
        <v>0.999</v>
      </c>
      <c r="C6" s="6">
        <v>0.94599999999999995</v>
      </c>
      <c r="D6" s="6">
        <v>0.78300000000000003</v>
      </c>
      <c r="E6" s="6">
        <v>4.2000000000000003E-2</v>
      </c>
      <c r="F6" s="6">
        <v>0.25700000000000001</v>
      </c>
      <c r="G6" s="6">
        <v>0.77600000000000002</v>
      </c>
      <c r="I6" s="8"/>
      <c r="J6" s="4">
        <v>564.56899999999996</v>
      </c>
      <c r="K6" s="4">
        <v>4.8259999999999996</v>
      </c>
      <c r="L6" s="4">
        <v>4.649</v>
      </c>
      <c r="M6" s="4">
        <v>2E-3</v>
      </c>
      <c r="N6" s="4">
        <v>8.6999999999999994E-2</v>
      </c>
      <c r="O6" s="4">
        <v>2.8839999999999999</v>
      </c>
      <c r="Q6" s="8"/>
      <c r="R6" s="4">
        <v>2680.4630000000002</v>
      </c>
      <c r="S6" s="4">
        <v>100.38</v>
      </c>
      <c r="T6" s="4">
        <v>44.899000000000001</v>
      </c>
      <c r="U6" s="4">
        <v>0.183</v>
      </c>
      <c r="V6" s="4">
        <v>13.394</v>
      </c>
      <c r="W6" s="4">
        <v>18.744</v>
      </c>
    </row>
    <row r="7" spans="1:23" x14ac:dyDescent="0.25">
      <c r="A7" s="10">
        <v>4.5</v>
      </c>
      <c r="B7" s="5">
        <v>0.99399999999999999</v>
      </c>
      <c r="C7" s="5">
        <v>0.95</v>
      </c>
      <c r="D7" s="5">
        <v>0.88</v>
      </c>
      <c r="E7" s="5">
        <v>3.7999999999999999E-2</v>
      </c>
      <c r="F7" s="5">
        <v>0.23599999999999999</v>
      </c>
      <c r="G7" s="5">
        <v>0.83299999999999996</v>
      </c>
      <c r="I7" s="7">
        <v>4.5</v>
      </c>
      <c r="J7" s="3">
        <v>51.95</v>
      </c>
      <c r="K7" s="3">
        <v>5.2889999999999997</v>
      </c>
      <c r="L7" s="3">
        <v>12.661</v>
      </c>
      <c r="M7" s="3">
        <v>1E-3</v>
      </c>
      <c r="N7" s="3">
        <v>5.2999999999999999E-2</v>
      </c>
      <c r="O7" s="3">
        <v>5.3220000000000001</v>
      </c>
      <c r="Q7" s="7">
        <v>4.5</v>
      </c>
      <c r="R7" s="3">
        <v>242.22800000000001</v>
      </c>
      <c r="S7" s="3">
        <v>106.846</v>
      </c>
      <c r="T7" s="3">
        <v>110.197</v>
      </c>
      <c r="U7" s="3">
        <v>0.17299999999999999</v>
      </c>
      <c r="V7" s="3">
        <v>8.6560000000000006</v>
      </c>
      <c r="W7" s="3">
        <v>32.08</v>
      </c>
    </row>
    <row r="8" spans="1:23" x14ac:dyDescent="0.25">
      <c r="A8" s="11"/>
      <c r="B8" s="5">
        <v>0.99099999999999999</v>
      </c>
      <c r="C8" s="5">
        <v>0.95099999999999996</v>
      </c>
      <c r="D8" s="5">
        <v>0.872</v>
      </c>
      <c r="E8" s="5">
        <v>3.5999999999999997E-2</v>
      </c>
      <c r="F8" s="5">
        <v>0.26900000000000002</v>
      </c>
      <c r="G8" s="5">
        <v>0.83099999999999996</v>
      </c>
      <c r="I8" s="9"/>
      <c r="J8" s="3">
        <v>35.801000000000002</v>
      </c>
      <c r="K8" s="3">
        <v>4.266</v>
      </c>
      <c r="L8" s="3">
        <v>10.170999999999999</v>
      </c>
      <c r="M8" s="3">
        <v>1E-3</v>
      </c>
      <c r="N8" s="3">
        <v>0.11700000000000001</v>
      </c>
      <c r="O8" s="3">
        <v>4.1040000000000001</v>
      </c>
      <c r="Q8" s="9"/>
      <c r="R8" s="3">
        <v>166.904</v>
      </c>
      <c r="S8" s="3">
        <v>88.316999999999993</v>
      </c>
      <c r="T8" s="3">
        <v>87.781000000000006</v>
      </c>
      <c r="U8" s="3">
        <v>0.13700000000000001</v>
      </c>
      <c r="V8" s="3">
        <v>18.187000000000001</v>
      </c>
      <c r="W8" s="3">
        <v>24.704000000000001</v>
      </c>
    </row>
    <row r="9" spans="1:23" x14ac:dyDescent="0.25">
      <c r="A9" s="11"/>
      <c r="B9" s="5">
        <v>0.995</v>
      </c>
      <c r="C9" s="5">
        <v>0.95299999999999996</v>
      </c>
      <c r="D9" s="5">
        <v>0.86799999999999999</v>
      </c>
      <c r="E9" s="5">
        <v>3.9E-2</v>
      </c>
      <c r="F9" s="5">
        <v>0.253</v>
      </c>
      <c r="G9" s="5">
        <v>0.82599999999999996</v>
      </c>
      <c r="I9" s="9"/>
      <c r="J9" s="3">
        <v>38.244999999999997</v>
      </c>
      <c r="K9" s="3">
        <v>5.7649999999999997</v>
      </c>
      <c r="L9" s="3">
        <v>7.5659999999999998</v>
      </c>
      <c r="M9" s="3">
        <v>1E-3</v>
      </c>
      <c r="N9" s="3">
        <v>8.2000000000000003E-2</v>
      </c>
      <c r="O9" s="3">
        <v>4.45</v>
      </c>
      <c r="Q9" s="9"/>
      <c r="R9" s="3">
        <v>179.702</v>
      </c>
      <c r="S9" s="3">
        <v>121.099</v>
      </c>
      <c r="T9" s="3">
        <v>65.385999999999996</v>
      </c>
      <c r="U9" s="3">
        <v>0.13700000000000001</v>
      </c>
      <c r="V9" s="3">
        <v>12.339</v>
      </c>
      <c r="W9" s="3">
        <v>26.943999999999999</v>
      </c>
    </row>
    <row r="10" spans="1:23" ht="15.75" thickBot="1" x14ac:dyDescent="0.3">
      <c r="A10" s="12"/>
      <c r="B10" s="6">
        <v>0.99299999999999999</v>
      </c>
      <c r="C10" s="6">
        <v>0.95099999999999996</v>
      </c>
      <c r="D10" s="6">
        <v>0.873</v>
      </c>
      <c r="E10" s="6">
        <v>3.7999999999999999E-2</v>
      </c>
      <c r="F10" s="6">
        <v>0.253</v>
      </c>
      <c r="G10" s="6">
        <v>0.83</v>
      </c>
      <c r="I10" s="8"/>
      <c r="J10" s="4">
        <v>41.999000000000002</v>
      </c>
      <c r="K10" s="4">
        <v>5.1070000000000002</v>
      </c>
      <c r="L10" s="4">
        <v>10.132999999999999</v>
      </c>
      <c r="M10" s="4">
        <v>1E-3</v>
      </c>
      <c r="N10" s="4">
        <v>8.4000000000000005E-2</v>
      </c>
      <c r="O10" s="4">
        <v>4.625</v>
      </c>
      <c r="Q10" s="8"/>
      <c r="R10" s="4">
        <v>196.27799999999999</v>
      </c>
      <c r="S10" s="4">
        <v>105.42100000000001</v>
      </c>
      <c r="T10" s="4">
        <v>87.787999999999997</v>
      </c>
      <c r="U10" s="4">
        <v>0.14899999999999999</v>
      </c>
      <c r="V10" s="4">
        <v>13.061</v>
      </c>
      <c r="W10" s="4">
        <v>27.908999999999999</v>
      </c>
    </row>
    <row r="11" spans="1:23" x14ac:dyDescent="0.25">
      <c r="A11" s="7">
        <v>4</v>
      </c>
      <c r="B11" s="5">
        <v>0.86099999999999999</v>
      </c>
      <c r="C11" s="5">
        <v>0.94899999999999995</v>
      </c>
      <c r="D11" s="5">
        <v>0.88200000000000001</v>
      </c>
      <c r="E11" s="5">
        <v>3.4000000000000002E-2</v>
      </c>
      <c r="F11" s="5">
        <v>0.24199999999999999</v>
      </c>
      <c r="G11" s="5">
        <v>0.83699999999999997</v>
      </c>
      <c r="I11" s="7">
        <v>4</v>
      </c>
      <c r="J11" s="3">
        <v>5.0289999999999999</v>
      </c>
      <c r="K11" s="3">
        <v>5.016</v>
      </c>
      <c r="L11" s="3">
        <v>13.018000000000001</v>
      </c>
      <c r="M11" s="3">
        <v>2E-3</v>
      </c>
      <c r="N11" s="3">
        <v>0.105</v>
      </c>
      <c r="O11" s="3">
        <v>4.3789999999999996</v>
      </c>
      <c r="Q11" s="7">
        <v>4</v>
      </c>
      <c r="R11" s="3">
        <v>23.632000000000001</v>
      </c>
      <c r="S11" s="3">
        <v>99.9</v>
      </c>
      <c r="T11" s="3">
        <v>112.962</v>
      </c>
      <c r="U11" s="3">
        <v>0.23200000000000001</v>
      </c>
      <c r="V11" s="3">
        <v>16.751999999999999</v>
      </c>
      <c r="W11" s="3">
        <v>26.268999999999998</v>
      </c>
    </row>
    <row r="12" spans="1:23" x14ac:dyDescent="0.25">
      <c r="A12" s="9"/>
      <c r="B12" s="5">
        <v>0.85399999999999998</v>
      </c>
      <c r="C12" s="5">
        <v>0.95</v>
      </c>
      <c r="D12" s="5">
        <v>0.873</v>
      </c>
      <c r="E12" s="5">
        <v>3.4000000000000002E-2</v>
      </c>
      <c r="F12" s="5">
        <v>0.26500000000000001</v>
      </c>
      <c r="G12" s="5">
        <v>0.83</v>
      </c>
      <c r="I12" s="9"/>
      <c r="J12" s="3">
        <v>5.2279999999999998</v>
      </c>
      <c r="K12" s="3">
        <v>4.3259999999999996</v>
      </c>
      <c r="L12" s="3">
        <v>8.9890000000000008</v>
      </c>
      <c r="M12" s="3">
        <v>1E-3</v>
      </c>
      <c r="N12" s="3">
        <v>9.2999999999999999E-2</v>
      </c>
      <c r="O12" s="3">
        <v>4.3540000000000001</v>
      </c>
      <c r="Q12" s="9"/>
      <c r="R12" s="3">
        <v>24.620999999999999</v>
      </c>
      <c r="S12" s="3">
        <v>89.875</v>
      </c>
      <c r="T12" s="3">
        <v>77.457999999999998</v>
      </c>
      <c r="U12" s="3">
        <v>0.153</v>
      </c>
      <c r="V12" s="3">
        <v>14.55</v>
      </c>
      <c r="W12" s="3">
        <v>26.253</v>
      </c>
    </row>
    <row r="13" spans="1:23" x14ac:dyDescent="0.25">
      <c r="A13" s="9"/>
      <c r="B13" s="5">
        <v>0.86299999999999999</v>
      </c>
      <c r="C13" s="5">
        <v>0.95</v>
      </c>
      <c r="D13" s="5">
        <v>0.86799999999999999</v>
      </c>
      <c r="E13" s="5">
        <v>3.5999999999999997E-2</v>
      </c>
      <c r="F13" s="5">
        <v>0.25900000000000001</v>
      </c>
      <c r="G13" s="5">
        <v>0.82799999999999996</v>
      </c>
      <c r="I13" s="9"/>
      <c r="J13" s="3">
        <v>5.0869999999999997</v>
      </c>
      <c r="K13" s="3">
        <v>5.4320000000000004</v>
      </c>
      <c r="L13" s="3">
        <v>9.2889999999999997</v>
      </c>
      <c r="M13" s="3">
        <v>1E-3</v>
      </c>
      <c r="N13" s="3">
        <v>7.9000000000000001E-2</v>
      </c>
      <c r="O13" s="3">
        <v>4.8390000000000004</v>
      </c>
      <c r="Q13" s="9"/>
      <c r="R13" s="3">
        <v>23.975999999999999</v>
      </c>
      <c r="S13" s="3">
        <v>113.813</v>
      </c>
      <c r="T13" s="3">
        <v>80.292000000000002</v>
      </c>
      <c r="U13" s="3">
        <v>0.115</v>
      </c>
      <c r="V13" s="3">
        <v>11.599</v>
      </c>
      <c r="W13" s="3">
        <v>29.25</v>
      </c>
    </row>
    <row r="14" spans="1:23" ht="15.75" thickBot="1" x14ac:dyDescent="0.3">
      <c r="A14" s="8"/>
      <c r="B14" s="6">
        <v>0.85899999999999999</v>
      </c>
      <c r="C14" s="6">
        <v>0.95</v>
      </c>
      <c r="D14" s="6">
        <v>0.874</v>
      </c>
      <c r="E14" s="6">
        <v>3.5000000000000003E-2</v>
      </c>
      <c r="F14" s="6">
        <v>0.255</v>
      </c>
      <c r="G14" s="6">
        <v>0.83199999999999996</v>
      </c>
      <c r="I14" s="8"/>
      <c r="J14" s="4">
        <v>5.1150000000000002</v>
      </c>
      <c r="K14" s="4">
        <v>4.95</v>
      </c>
      <c r="L14" s="4">
        <v>10.432</v>
      </c>
      <c r="M14" s="4">
        <v>1E-3</v>
      </c>
      <c r="N14" s="4">
        <v>9.1999999999999998E-2</v>
      </c>
      <c r="O14" s="4">
        <v>4.524</v>
      </c>
      <c r="Q14" s="8"/>
      <c r="R14" s="4">
        <v>24.076000000000001</v>
      </c>
      <c r="S14" s="4">
        <v>101.196</v>
      </c>
      <c r="T14" s="4">
        <v>90.236999999999995</v>
      </c>
      <c r="U14" s="4">
        <v>0.16700000000000001</v>
      </c>
      <c r="V14" s="4">
        <v>14.3</v>
      </c>
      <c r="W14" s="4">
        <v>27.257000000000001</v>
      </c>
    </row>
    <row r="16" spans="1:23" x14ac:dyDescent="0.25">
      <c r="A16">
        <v>5</v>
      </c>
      <c r="B16">
        <f>_xlfn.STDEV.S(B3,B4,B5)</f>
        <v>5.7735026918962634E-4</v>
      </c>
      <c r="C16">
        <f>_xlfn.STDEV.S(C3,C4,C5)</f>
        <v>1.1547005383792527E-3</v>
      </c>
      <c r="D16">
        <f>_xlfn.STDEV.S(D3,D4,D5)</f>
        <v>9.2915732431775779E-3</v>
      </c>
      <c r="E16">
        <f>_xlfn.STDEV.S(E3,E4,E5)</f>
        <v>1.5275252316519442E-3</v>
      </c>
      <c r="F16">
        <f>_xlfn.STDEV.S(F3,F4,F5)</f>
        <v>9.8488578017961129E-3</v>
      </c>
      <c r="G16">
        <f>_xlfn.STDEV.S(G3,G4,G5)</f>
        <v>5.686240703077332E-3</v>
      </c>
      <c r="J16">
        <f t="shared" ref="J16:O16" si="0">_xlfn.STDEV.S(J3,J4,J5)</f>
        <v>16.155186700664686</v>
      </c>
      <c r="K16">
        <f t="shared" si="0"/>
        <v>0.63129417337191418</v>
      </c>
      <c r="L16">
        <f t="shared" si="0"/>
        <v>0.32274499737925183</v>
      </c>
      <c r="M16">
        <f t="shared" si="0"/>
        <v>5.773502691896258E-4</v>
      </c>
      <c r="N16">
        <f t="shared" si="0"/>
        <v>1.6462077633154288E-2</v>
      </c>
      <c r="O16">
        <f t="shared" si="0"/>
        <v>0.24213494859960494</v>
      </c>
      <c r="R16">
        <f t="shared" ref="R16:W16" si="1">_xlfn.STDEV.S(R3,R4,R5)</f>
        <v>81.847783160775464</v>
      </c>
      <c r="S16">
        <f t="shared" si="1"/>
        <v>13.761290649257266</v>
      </c>
      <c r="T16">
        <f t="shared" si="1"/>
        <v>3.1033928207689092</v>
      </c>
      <c r="U16">
        <f t="shared" si="1"/>
        <v>4.6162755550335326E-2</v>
      </c>
      <c r="V16">
        <f t="shared" si="1"/>
        <v>2.852973185993867</v>
      </c>
      <c r="W16">
        <f t="shared" si="1"/>
        <v>1.5856072443494122</v>
      </c>
    </row>
    <row r="17" spans="1:23" x14ac:dyDescent="0.25">
      <c r="A17">
        <v>4.5</v>
      </c>
      <c r="B17">
        <f>_xlfn.STDEV.S(B7:B9)</f>
        <v>2.0816659994661343E-3</v>
      </c>
      <c r="C17">
        <f>_xlfn.STDEV.S(C7:C9)</f>
        <v>1.5275252316519481E-3</v>
      </c>
      <c r="D17">
        <f>_xlfn.STDEV.S(D7:D9)</f>
        <v>6.1101009266077925E-3</v>
      </c>
      <c r="E17">
        <f>_xlfn.STDEV.S(E7:E9)</f>
        <v>1.5275252316519479E-3</v>
      </c>
      <c r="F17">
        <f>_xlfn.STDEV.S(F7:F9)</f>
        <v>1.6502525059315432E-2</v>
      </c>
      <c r="G17">
        <f>_xlfn.STDEV.S(G7:G9)</f>
        <v>3.6055512754639926E-3</v>
      </c>
      <c r="J17">
        <f>_xlfn.STDEV.S(J7:J9)</f>
        <v>8.7043127433090994</v>
      </c>
      <c r="K17">
        <f>_xlfn.STDEV.S(K7:K9)</f>
        <v>0.76595321876295464</v>
      </c>
      <c r="L17">
        <f>_xlfn.STDEV.S(L7:L9)</f>
        <v>2.5477162976542949</v>
      </c>
      <c r="M17">
        <v>1E-4</v>
      </c>
      <c r="N17">
        <f>_xlfn.STDEV.S(N7:N9)</f>
        <v>3.204684071792413E-2</v>
      </c>
      <c r="O17">
        <f t="shared" ref="J17:O17" si="2">_xlfn.STDEV.S(O4,O5,O6)</f>
        <v>0.13430934442547185</v>
      </c>
      <c r="R17">
        <f>_xlfn.STDEV.S(R7:R9)</f>
        <v>40.305075065058311</v>
      </c>
      <c r="S17">
        <f>_xlfn.STDEV.S(S7:S9)</f>
        <v>16.4374134928015</v>
      </c>
      <c r="T17">
        <f>_xlfn.STDEV.S(T7:T9)</f>
        <v>22.405500820111062</v>
      </c>
      <c r="U17">
        <f>_xlfn.STDEV.S(U7:U9)</f>
        <v>2.0784609690826572E-2</v>
      </c>
      <c r="V17">
        <f>_xlfn.STDEV.S(V7:V9)</f>
        <v>4.8063075570892613</v>
      </c>
      <c r="W17">
        <f>_xlfn.STDEV.S(W7:W9)</f>
        <v>3.781566518432983</v>
      </c>
    </row>
    <row r="18" spans="1:23" x14ac:dyDescent="0.25">
      <c r="A18">
        <v>4</v>
      </c>
      <c r="B18">
        <f>_xlfn.STDEV.S(B11:B13)</f>
        <v>4.7258156262526127E-3</v>
      </c>
      <c r="C18">
        <f>_xlfn.STDEV.S(C11:C13)</f>
        <v>5.7735026918962634E-4</v>
      </c>
      <c r="D18">
        <f>_xlfn.STDEV.S(D11:D13)</f>
        <v>7.0945988845975937E-3</v>
      </c>
      <c r="E18">
        <f>_xlfn.STDEV.S(E11:E13)</f>
        <v>1.1547005383792486E-3</v>
      </c>
      <c r="F18">
        <f>_xlfn.STDEV.S(F11:F13)</f>
        <v>1.1930353445448865E-2</v>
      </c>
      <c r="G18">
        <f>_xlfn.STDEV.S(G11:G13)</f>
        <v>4.7258156262526127E-3</v>
      </c>
      <c r="J18">
        <f>_xlfn.STDEV.S(J11:J13)</f>
        <v>0.10234419052068036</v>
      </c>
      <c r="K18">
        <f>_xlfn.STDEV.S(K11:K13)</f>
        <v>0.55862808140419662</v>
      </c>
      <c r="L18">
        <f>_xlfn.STDEV.S(L11:L13)</f>
        <v>2.2445594222474945</v>
      </c>
      <c r="M18">
        <f>_xlfn.STDEV.S(M11:M13)</f>
        <v>5.773502691896258E-4</v>
      </c>
      <c r="N18">
        <f>_xlfn.STDEV.S(N11:N13)</f>
        <v>1.3012814197295242E-2</v>
      </c>
      <c r="O18">
        <f t="shared" ref="J18:O18" si="3">_xlfn.STDEV.S(O5,O6,O7)</f>
        <v>1.4101852124218774</v>
      </c>
      <c r="R18">
        <f>_xlfn.STDEV.S(R11:R13)</f>
        <v>0.50207602345992586</v>
      </c>
      <c r="S18">
        <f>_xlfn.STDEV.S(S11:S13)</f>
        <v>12.021508765541871</v>
      </c>
      <c r="T18">
        <f>_xlfn.STDEV.S(T11:T13)</f>
        <v>19.731085761643609</v>
      </c>
      <c r="U18">
        <f>_xlfn.STDEV.S(U11:U13)</f>
        <v>5.968528573554234E-2</v>
      </c>
      <c r="V18">
        <f>_xlfn.STDEV.S(V11:V13)</f>
        <v>2.5855564842666583</v>
      </c>
      <c r="W18">
        <f>_xlfn.STDEV.S(W11:W13)</f>
        <v>1.7257184977085152</v>
      </c>
    </row>
    <row r="19" spans="1:23" x14ac:dyDescent="0.25">
      <c r="B19">
        <f>_xlfn.CONFIDENCE.T(1-$A$20,B16,COUNT(B3:B5))</f>
        <v>1.4342175765831556E-3</v>
      </c>
      <c r="C19">
        <f t="shared" ref="C19:G19" si="4">_xlfn.CONFIDENCE.T(1-$A$20,C16,COUNT(C3:C5))</f>
        <v>2.8684351531663111E-3</v>
      </c>
      <c r="D19">
        <f t="shared" si="4"/>
        <v>2.3081547494867741E-2</v>
      </c>
      <c r="E19">
        <f t="shared" si="4"/>
        <v>3.7945830335967537E-3</v>
      </c>
      <c r="F19">
        <f t="shared" si="4"/>
        <v>2.4465919083108183E-2</v>
      </c>
      <c r="G19">
        <f t="shared" si="4"/>
        <v>1.4125404968604113E-2</v>
      </c>
      <c r="J19">
        <f>_xlfn.CONFIDENCE.T(1-$A$20,J16,COUNT(J3:J5))</f>
        <v>40.131708523488541</v>
      </c>
      <c r="K19">
        <f t="shared" ref="K19:O19" si="5">_xlfn.CONFIDENCE.T(1-$A$20,K16,COUNT(K3:K5))</f>
        <v>1.568221663281423</v>
      </c>
      <c r="L19">
        <f t="shared" si="5"/>
        <v>0.80174301926856095</v>
      </c>
      <c r="M19">
        <f t="shared" si="5"/>
        <v>1.4342175765831541E-3</v>
      </c>
      <c r="N19">
        <f t="shared" si="5"/>
        <v>4.0894067862280184E-2</v>
      </c>
      <c r="O19">
        <f t="shared" si="5"/>
        <v>0.60149655714900641</v>
      </c>
      <c r="R19">
        <f>_xlfn.CONFIDENCE.T(1-$A$20,R16,COUNT(R3:R5))</f>
        <v>203.32116477284595</v>
      </c>
      <c r="S19">
        <f t="shared" ref="S19:W19" si="6">_xlfn.CONFIDENCE.T(1-$A$20,S16,COUNT(S3:S5))</f>
        <v>34.18494106417716</v>
      </c>
      <c r="T19">
        <f t="shared" si="6"/>
        <v>7.7092551404472802</v>
      </c>
      <c r="U19">
        <f t="shared" si="6"/>
        <v>0.11467464194089984</v>
      </c>
      <c r="V19">
        <f t="shared" si="6"/>
        <v>7.0871782819398534</v>
      </c>
      <c r="W19">
        <f t="shared" si="6"/>
        <v>3.9388667517128955</v>
      </c>
    </row>
    <row r="20" spans="1:23" x14ac:dyDescent="0.25">
      <c r="A20">
        <v>0.95</v>
      </c>
      <c r="B20">
        <f>_xlfn.CONFIDENCE.T(1-$A$20,B17,COUNT(B7:B9))</f>
        <v>5.171145012542267E-3</v>
      </c>
      <c r="C20">
        <f t="shared" ref="C20:G20" si="7">_xlfn.CONFIDENCE.T(1-$A$20,C17,COUNT(C7:C9))</f>
        <v>3.7945830335967632E-3</v>
      </c>
      <c r="D20">
        <f t="shared" si="7"/>
        <v>1.5178332134387053E-2</v>
      </c>
      <c r="E20">
        <f t="shared" si="7"/>
        <v>3.7945830335967628E-3</v>
      </c>
      <c r="F20">
        <f t="shared" si="7"/>
        <v>4.0994544838950313E-2</v>
      </c>
      <c r="G20">
        <f t="shared" si="7"/>
        <v>8.9566858950296067E-3</v>
      </c>
      <c r="J20">
        <f>_xlfn.CONFIDENCE.T(1-$A$20,J17,COUNT(J7:J9))</f>
        <v>21.622711540523103</v>
      </c>
      <c r="K20">
        <f t="shared" ref="K20:O20" si="8">_xlfn.CONFIDENCE.T(1-$A$20,K17,COUNT(K7:K9))</f>
        <v>1.9027332761656059</v>
      </c>
      <c r="L20">
        <f t="shared" si="8"/>
        <v>6.328878133843963</v>
      </c>
      <c r="M20">
        <f t="shared" si="8"/>
        <v>2.4841377117503302E-4</v>
      </c>
      <c r="N20">
        <f t="shared" si="8"/>
        <v>7.9608765569851359E-2</v>
      </c>
      <c r="O20">
        <f t="shared" si="8"/>
        <v>0.33364290752777864</v>
      </c>
      <c r="R20">
        <f>_xlfn.CONFIDENCE.T(1-$A$20,R17,COUNT(R7:R9))</f>
        <v>100.12335694403924</v>
      </c>
      <c r="S20">
        <f t="shared" ref="S20:W20" si="9">_xlfn.CONFIDENCE.T(1-$A$20,S17,COUNT(S7:S9))</f>
        <v>40.832798741101925</v>
      </c>
      <c r="T20">
        <f t="shared" si="9"/>
        <v>55.658349537890842</v>
      </c>
      <c r="U20">
        <f t="shared" si="9"/>
        <v>5.1631832756993658E-2</v>
      </c>
      <c r="V20">
        <f t="shared" si="9"/>
        <v>11.939529856836037</v>
      </c>
      <c r="W20">
        <f t="shared" si="9"/>
        <v>9.393931997931773</v>
      </c>
    </row>
    <row r="21" spans="1:23" x14ac:dyDescent="0.25">
      <c r="B21">
        <f>_xlfn.CONFIDENCE.T(1-$A$20,B18,COUNT(B11:B13))</f>
        <v>1.1739576815953119E-2</v>
      </c>
      <c r="C21">
        <f t="shared" ref="C21:G21" si="10">_xlfn.CONFIDENCE.T(1-$A$20,C18,COUNT(C11:C13))</f>
        <v>1.4342175765831556E-3</v>
      </c>
      <c r="D21">
        <f t="shared" si="10"/>
        <v>1.7623960638970711E-2</v>
      </c>
      <c r="E21">
        <f t="shared" si="10"/>
        <v>2.8684351531663007E-3</v>
      </c>
      <c r="F21">
        <f t="shared" si="10"/>
        <v>2.9636640908350009E-2</v>
      </c>
      <c r="G21">
        <f t="shared" si="10"/>
        <v>1.1739576815953119E-2</v>
      </c>
      <c r="J21">
        <f>_xlfn.CONFIDENCE.T(1-$A$20,J18,COUNT(J11:J13))</f>
        <v>0.25423706325098278</v>
      </c>
      <c r="K21">
        <f t="shared" ref="K21:O21" si="11">_xlfn.CONFIDENCE.T(1-$A$20,K18,COUNT(K11:K13))</f>
        <v>1.3877090838588981</v>
      </c>
      <c r="L21">
        <f t="shared" si="11"/>
        <v>5.5757947070695337</v>
      </c>
      <c r="M21">
        <f t="shared" si="11"/>
        <v>1.4342175765831541E-3</v>
      </c>
      <c r="N21">
        <f t="shared" si="11"/>
        <v>3.232562248350121E-2</v>
      </c>
      <c r="O21">
        <f t="shared" si="11"/>
        <v>3.5030942667298355</v>
      </c>
      <c r="R21">
        <f>_xlfn.CONFIDENCE.T(1-$A$20,R18,COUNT(R11:R13))</f>
        <v>1.2472259840424453</v>
      </c>
      <c r="S21">
        <f t="shared" ref="S21:W21" si="12">_xlfn.CONFIDENCE.T(1-$A$20,S18,COUNT(S11:S13))</f>
        <v>29.863083276619719</v>
      </c>
      <c r="T21">
        <f t="shared" si="12"/>
        <v>49.014734234278869</v>
      </c>
      <c r="U21">
        <f t="shared" si="12"/>
        <v>0.14826646913225477</v>
      </c>
      <c r="V21">
        <f t="shared" si="12"/>
        <v>6.4228783684274049</v>
      </c>
      <c r="W21">
        <f t="shared" si="12"/>
        <v>4.2869224000228483</v>
      </c>
    </row>
    <row r="23" spans="1:23" x14ac:dyDescent="0.25">
      <c r="B23">
        <f>ROUNDUP(B19,3)</f>
        <v>2E-3</v>
      </c>
      <c r="C23">
        <f t="shared" ref="C23:G23" si="13">ROUNDUP(C19,3)</f>
        <v>3.0000000000000001E-3</v>
      </c>
      <c r="D23">
        <f t="shared" si="13"/>
        <v>2.4E-2</v>
      </c>
      <c r="E23">
        <f t="shared" si="13"/>
        <v>4.0000000000000001E-3</v>
      </c>
      <c r="F23">
        <f t="shared" si="13"/>
        <v>2.5000000000000001E-2</v>
      </c>
      <c r="G23">
        <f t="shared" si="13"/>
        <v>1.4999999999999999E-2</v>
      </c>
      <c r="J23">
        <f>ROUNDUP(J19,3)</f>
        <v>40.131999999999998</v>
      </c>
      <c r="K23">
        <f t="shared" ref="K23:O23" si="14">ROUNDUP(K19,3)</f>
        <v>1.569</v>
      </c>
      <c r="L23">
        <f t="shared" si="14"/>
        <v>0.80200000000000005</v>
      </c>
      <c r="M23">
        <f t="shared" si="14"/>
        <v>2E-3</v>
      </c>
      <c r="N23">
        <f t="shared" si="14"/>
        <v>4.1000000000000002E-2</v>
      </c>
      <c r="O23">
        <f t="shared" si="14"/>
        <v>0.60199999999999998</v>
      </c>
      <c r="R23">
        <f>ROUNDUP(R19,3)</f>
        <v>203.322</v>
      </c>
      <c r="S23">
        <f t="shared" ref="S23:W23" si="15">ROUNDUP(S19,3)</f>
        <v>34.184999999999995</v>
      </c>
      <c r="T23">
        <f t="shared" si="15"/>
        <v>7.71</v>
      </c>
      <c r="U23">
        <f t="shared" si="15"/>
        <v>0.115</v>
      </c>
      <c r="V23">
        <f t="shared" si="15"/>
        <v>7.0880000000000001</v>
      </c>
      <c r="W23">
        <f t="shared" si="15"/>
        <v>3.9390000000000001</v>
      </c>
    </row>
    <row r="24" spans="1:23" x14ac:dyDescent="0.25">
      <c r="B24">
        <f t="shared" ref="B24:G25" si="16">ROUNDUP(B20,3)</f>
        <v>6.0000000000000001E-3</v>
      </c>
      <c r="C24">
        <f t="shared" si="16"/>
        <v>4.0000000000000001E-3</v>
      </c>
      <c r="D24">
        <f t="shared" si="16"/>
        <v>1.6E-2</v>
      </c>
      <c r="E24">
        <f t="shared" si="16"/>
        <v>4.0000000000000001E-3</v>
      </c>
      <c r="F24">
        <f t="shared" si="16"/>
        <v>4.1000000000000002E-2</v>
      </c>
      <c r="G24">
        <f t="shared" si="16"/>
        <v>9.0000000000000011E-3</v>
      </c>
      <c r="J24">
        <f t="shared" ref="J24:O24" si="17">ROUNDUP(J20,3)</f>
        <v>21.623000000000001</v>
      </c>
      <c r="K24">
        <f t="shared" si="17"/>
        <v>1.9029999999999998</v>
      </c>
      <c r="L24">
        <f t="shared" si="17"/>
        <v>6.3290000000000006</v>
      </c>
      <c r="M24">
        <f t="shared" si="17"/>
        <v>1E-3</v>
      </c>
      <c r="N24">
        <f t="shared" si="17"/>
        <v>0.08</v>
      </c>
      <c r="O24">
        <f t="shared" si="17"/>
        <v>0.33400000000000002</v>
      </c>
      <c r="R24">
        <f t="shared" ref="R24:W24" si="18">ROUNDUP(R20,3)</f>
        <v>100.12400000000001</v>
      </c>
      <c r="S24">
        <f t="shared" si="18"/>
        <v>40.832999999999998</v>
      </c>
      <c r="T24">
        <f t="shared" si="18"/>
        <v>55.658999999999999</v>
      </c>
      <c r="U24">
        <f t="shared" si="18"/>
        <v>5.1999999999999998E-2</v>
      </c>
      <c r="V24">
        <f t="shared" si="18"/>
        <v>11.94</v>
      </c>
      <c r="W24">
        <f t="shared" si="18"/>
        <v>9.3940000000000001</v>
      </c>
    </row>
    <row r="25" spans="1:23" x14ac:dyDescent="0.25">
      <c r="B25">
        <f t="shared" si="16"/>
        <v>1.2E-2</v>
      </c>
      <c r="C25">
        <f t="shared" si="16"/>
        <v>2E-3</v>
      </c>
      <c r="D25">
        <f t="shared" si="16"/>
        <v>1.8000000000000002E-2</v>
      </c>
      <c r="E25">
        <f t="shared" si="16"/>
        <v>3.0000000000000001E-3</v>
      </c>
      <c r="F25">
        <f t="shared" si="16"/>
        <v>3.0000000000000002E-2</v>
      </c>
      <c r="G25">
        <f t="shared" si="16"/>
        <v>1.2E-2</v>
      </c>
      <c r="J25">
        <f t="shared" ref="J25:O25" si="19">ROUNDUP(J21,3)</f>
        <v>0.255</v>
      </c>
      <c r="K25">
        <f t="shared" si="19"/>
        <v>1.3879999999999999</v>
      </c>
      <c r="L25">
        <f t="shared" si="19"/>
        <v>5.5760000000000005</v>
      </c>
      <c r="M25">
        <f t="shared" si="19"/>
        <v>2E-3</v>
      </c>
      <c r="N25">
        <f t="shared" si="19"/>
        <v>3.3000000000000002E-2</v>
      </c>
      <c r="O25">
        <f t="shared" si="19"/>
        <v>3.504</v>
      </c>
      <c r="R25">
        <f t="shared" ref="R25:W25" si="20">ROUNDUP(R21,3)</f>
        <v>1.248</v>
      </c>
      <c r="S25">
        <f t="shared" si="20"/>
        <v>29.864000000000001</v>
      </c>
      <c r="T25">
        <f t="shared" si="20"/>
        <v>49.015000000000001</v>
      </c>
      <c r="U25">
        <f t="shared" si="20"/>
        <v>0.14899999999999999</v>
      </c>
      <c r="V25">
        <f t="shared" si="20"/>
        <v>6.423</v>
      </c>
      <c r="W25">
        <f t="shared" si="20"/>
        <v>4.2869999999999999</v>
      </c>
    </row>
  </sheetData>
  <mergeCells count="15">
    <mergeCell ref="W1:W2"/>
    <mergeCell ref="Q3:Q6"/>
    <mergeCell ref="Q7:Q10"/>
    <mergeCell ref="Q11:Q14"/>
    <mergeCell ref="A1:A2"/>
    <mergeCell ref="G1:G2"/>
    <mergeCell ref="A3:A6"/>
    <mergeCell ref="A7:A10"/>
    <mergeCell ref="A11:A14"/>
    <mergeCell ref="I1:I2"/>
    <mergeCell ref="O1:O2"/>
    <mergeCell ref="I3:I6"/>
    <mergeCell ref="I7:I10"/>
    <mergeCell ref="I11:I14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2014-12-03T14:32:47Z</dcterms:created>
  <dcterms:modified xsi:type="dcterms:W3CDTF">2014-12-03T15:14:20Z</dcterms:modified>
</cp:coreProperties>
</file>